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vaiv\Google Drev\DRF BREDDE\Dokumenter fra mails\fra d. 1.4\"/>
    </mc:Choice>
  </mc:AlternateContent>
  <xr:revisionPtr revIDLastSave="0" documentId="13_ncr:1_{8467C76F-4DD0-4BAA-9E7B-CE75F4DFFAE4}" xr6:coauthVersionLast="47" xr6:coauthVersionMax="47" xr10:uidLastSave="{00000000-0000-0000-0000-000000000000}"/>
  <bookViews>
    <workbookView xWindow="1530" yWindow="480" windowWidth="26985" windowHeight="14475" xr2:uid="{5DE84FFB-1A2A-4751-A52A-5F0426FA8965}"/>
  </bookViews>
  <sheets>
    <sheet name="Info" sheetId="4" r:id="rId1"/>
    <sheet name="FORHINDRINGSBANE" sheetId="1" r:id="rId2"/>
    <sheet name="PONYGAMES" sheetId="2" r:id="rId3"/>
    <sheet name="Indsend resultatern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3" l="1"/>
  <c r="B9" i="3"/>
  <c r="F9" i="3"/>
  <c r="A10" i="3"/>
  <c r="B10" i="3"/>
  <c r="F10" i="3"/>
  <c r="A11" i="3"/>
  <c r="B11" i="3"/>
  <c r="F11" i="3"/>
  <c r="A4" i="3"/>
  <c r="B4" i="3"/>
  <c r="F4" i="3"/>
  <c r="A5" i="3"/>
  <c r="B5" i="3"/>
  <c r="F5" i="3"/>
  <c r="A6" i="3"/>
  <c r="B6" i="3"/>
  <c r="F6" i="3"/>
  <c r="E20" i="1"/>
  <c r="E19" i="1"/>
  <c r="E18" i="1"/>
  <c r="E17" i="1"/>
  <c r="E14" i="1"/>
  <c r="E13" i="1"/>
  <c r="E12" i="1"/>
  <c r="E11" i="1"/>
  <c r="E8" i="1"/>
  <c r="E7" i="1"/>
  <c r="E6" i="1"/>
  <c r="E5" i="1"/>
  <c r="K11" i="2"/>
  <c r="K10" i="2"/>
  <c r="K9" i="2"/>
  <c r="K8" i="2"/>
  <c r="K7" i="2"/>
  <c r="K6" i="2"/>
  <c r="H11" i="2"/>
  <c r="H10" i="2"/>
  <c r="H9" i="2"/>
  <c r="H8" i="2"/>
  <c r="H7" i="2"/>
  <c r="H6" i="2"/>
  <c r="E11" i="2"/>
  <c r="E10" i="2"/>
  <c r="E9" i="2"/>
  <c r="E8" i="2"/>
  <c r="F8" i="2" s="1"/>
  <c r="E7" i="2"/>
  <c r="E6" i="2"/>
  <c r="C11" i="2"/>
  <c r="C10" i="2"/>
  <c r="C9" i="2"/>
  <c r="C8" i="2"/>
  <c r="C7" i="2"/>
  <c r="F7" i="2" s="1"/>
  <c r="C6" i="2"/>
  <c r="F5" i="1" l="1"/>
  <c r="F20" i="1"/>
  <c r="F11" i="1"/>
  <c r="F6" i="1"/>
  <c r="F12" i="1"/>
  <c r="F18" i="1"/>
  <c r="F7" i="1"/>
  <c r="F13" i="1"/>
  <c r="F19" i="1"/>
  <c r="F17" i="1"/>
  <c r="F8" i="1"/>
  <c r="F14" i="1"/>
  <c r="F9" i="2"/>
  <c r="I9" i="2" s="1"/>
  <c r="I7" i="2"/>
  <c r="L7" i="2" s="1"/>
  <c r="F10" i="2"/>
  <c r="I10" i="2" s="1"/>
  <c r="L10" i="2" s="1"/>
  <c r="I8" i="2"/>
  <c r="L8" i="2" s="1"/>
  <c r="L9" i="2"/>
  <c r="F11" i="2"/>
  <c r="I11" i="2" s="1"/>
  <c r="L11" i="2" s="1"/>
  <c r="G25" i="1" l="1"/>
  <c r="G6" i="3" s="1"/>
  <c r="H16" i="3" s="1"/>
  <c r="G23" i="1"/>
  <c r="G4" i="3" s="1"/>
  <c r="H14" i="3" s="1"/>
  <c r="G24" i="1"/>
  <c r="G5" i="3" s="1"/>
  <c r="H15" i="3" s="1"/>
  <c r="G16" i="2"/>
  <c r="G11" i="3" s="1"/>
  <c r="G15" i="2"/>
  <c r="G10" i="3" s="1"/>
  <c r="J15" i="3" l="1"/>
  <c r="J14" i="3"/>
  <c r="J16" i="3"/>
  <c r="H24" i="1"/>
  <c r="H5" i="3" s="1"/>
  <c r="H23" i="1"/>
  <c r="H4" i="3" s="1"/>
  <c r="H25" i="1"/>
  <c r="H6" i="3" s="1"/>
  <c r="F6" i="2"/>
  <c r="I6" i="2" s="1"/>
  <c r="L6" i="2" s="1"/>
  <c r="G14" i="2" s="1"/>
  <c r="H14" i="2" l="1"/>
  <c r="H9" i="3" s="1"/>
  <c r="G9" i="3"/>
  <c r="H15" i="2"/>
  <c r="H10" i="3" s="1"/>
  <c r="H16" i="2"/>
  <c r="H11" i="3" s="1"/>
</calcChain>
</file>

<file path=xl/sharedStrings.xml><?xml version="1.0" encoding="utf-8"?>
<sst xmlns="http://schemas.openxmlformats.org/spreadsheetml/2006/main" count="78" uniqueCount="40">
  <si>
    <t>FORHINDRINGSBANE</t>
  </si>
  <si>
    <t>PONYGAMES</t>
  </si>
  <si>
    <t>Rytter 1</t>
  </si>
  <si>
    <t>Rytter 2</t>
  </si>
  <si>
    <t>Rytter 3</t>
  </si>
  <si>
    <t>Rytter 4</t>
  </si>
  <si>
    <t>Fejl sek. I alt</t>
  </si>
  <si>
    <t>Total tid</t>
  </si>
  <si>
    <t>Tildelt point</t>
  </si>
  <si>
    <t>Point i alt</t>
  </si>
  <si>
    <t xml:space="preserve">værtsklubbens rytter 1 og 2 </t>
  </si>
  <si>
    <t xml:space="preserve">gæsteklub 1’s rytter 3 og 4. </t>
  </si>
  <si>
    <t xml:space="preserve">gæsteklub 2’s rytter 1 og 2 </t>
  </si>
  <si>
    <t xml:space="preserve">gæsteklub 2’s rytter 3 og 4. </t>
  </si>
  <si>
    <t>Point</t>
  </si>
  <si>
    <t xml:space="preserve">værtsklubbens rytter 3 og 4 </t>
  </si>
  <si>
    <t xml:space="preserve">gæsteklub 1’s rytter 1 og 2. </t>
  </si>
  <si>
    <t>1. LEG</t>
  </si>
  <si>
    <t>2. LEG</t>
  </si>
  <si>
    <t>Point i alt efter 2. leg</t>
  </si>
  <si>
    <t>3. LEG</t>
  </si>
  <si>
    <t>Point i alt efter 3. leg</t>
  </si>
  <si>
    <t>4. LEG</t>
  </si>
  <si>
    <t>Tid i sek.</t>
  </si>
  <si>
    <t xml:space="preserve">Point i alt </t>
  </si>
  <si>
    <t xml:space="preserve">værtsklubbens navn: </t>
  </si>
  <si>
    <t xml:space="preserve">gæsteklub 1’s navn: </t>
  </si>
  <si>
    <t xml:space="preserve">gæsteklub 2’s navn: </t>
  </si>
  <si>
    <t>point i alt</t>
  </si>
  <si>
    <t>Placering</t>
  </si>
  <si>
    <t>SKRIV KUN I DE GULE FELTER</t>
  </si>
  <si>
    <t xml:space="preserve">Arket udregner selv point efterhånden som arket bliver udfyldt </t>
  </si>
  <si>
    <t>ark kode: 2022</t>
  </si>
  <si>
    <t>Tid på banen i sek.</t>
  </si>
  <si>
    <t xml:space="preserve">værtsklubben: </t>
  </si>
  <si>
    <t>Forhindringsbane</t>
  </si>
  <si>
    <t>Ponygames</t>
  </si>
  <si>
    <t xml:space="preserve">gæsteklub 1’s : </t>
  </si>
  <si>
    <t xml:space="preserve">gæsteklub 2’s : </t>
  </si>
  <si>
    <t>ved udfordringer med excelarket, kontakt Eva Iversholt på mail: esi@rideforbund.dk eller tlf. 21486159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</si>
</sst>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rgb="FF000000"/>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name val="Calibri"/>
      <family val="2"/>
      <scheme val="minor"/>
    </font>
    <font>
      <sz val="11"/>
      <name val="Calibri"/>
      <family val="2"/>
      <scheme val="minor"/>
    </font>
    <font>
      <sz val="11"/>
      <color theme="1"/>
      <name val="Arial Narrow"/>
      <family val="2"/>
    </font>
    <font>
      <sz val="12"/>
      <color theme="1"/>
      <name val="Calibri"/>
      <family val="2"/>
      <scheme val="minor"/>
    </font>
    <font>
      <sz val="11"/>
      <color theme="2" tint="-9.9978637043366805E-2"/>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CC99"/>
      </patternFill>
    </fill>
    <fill>
      <patternFill patternType="solid">
        <fgColor rgb="FFF2F2F2"/>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1F89C"/>
        <bgColor indexed="64"/>
      </patternFill>
    </fill>
    <fill>
      <patternFill patternType="solid">
        <fgColor theme="8" tint="0.59999389629810485"/>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thin">
        <color indexed="64"/>
      </bottom>
      <diagonal/>
    </border>
  </borders>
  <cellStyleXfs count="4">
    <xf numFmtId="0" fontId="0" fillId="0" borderId="0"/>
    <xf numFmtId="0" fontId="3" fillId="0" borderId="7" applyNumberFormat="0" applyFill="0" applyAlignment="0" applyProtection="0"/>
    <xf numFmtId="0" fontId="4" fillId="4" borderId="8" applyNumberFormat="0" applyAlignment="0" applyProtection="0"/>
    <xf numFmtId="0" fontId="5" fillId="5" borderId="8" applyNumberFormat="0" applyAlignment="0" applyProtection="0"/>
  </cellStyleXfs>
  <cellXfs count="56">
    <xf numFmtId="0" fontId="0" fillId="0" borderId="0" xfId="0"/>
    <xf numFmtId="0" fontId="0" fillId="0" borderId="1" xfId="0" applyBorder="1"/>
    <xf numFmtId="0" fontId="1" fillId="0" borderId="1" xfId="0" applyFont="1" applyBorder="1"/>
    <xf numFmtId="0" fontId="1" fillId="0" borderId="0" xfId="0" applyFont="1"/>
    <xf numFmtId="0" fontId="0" fillId="0" borderId="0" xfId="0" applyBorder="1" applyAlignment="1">
      <alignment horizontal="center"/>
    </xf>
    <xf numFmtId="0" fontId="0" fillId="0" borderId="0" xfId="0" applyBorder="1"/>
    <xf numFmtId="0" fontId="0" fillId="0" borderId="2" xfId="0" applyBorder="1"/>
    <xf numFmtId="0" fontId="0" fillId="0" borderId="3" xfId="0" applyBorder="1"/>
    <xf numFmtId="0" fontId="1" fillId="0" borderId="4" xfId="0" applyFont="1" applyFill="1" applyBorder="1"/>
    <xf numFmtId="0" fontId="1" fillId="0" borderId="3" xfId="0" applyFont="1" applyBorder="1"/>
    <xf numFmtId="0" fontId="1" fillId="0" borderId="0" xfId="0" applyFont="1" applyBorder="1"/>
    <xf numFmtId="0" fontId="1" fillId="0" borderId="0" xfId="0" applyFont="1" applyFill="1" applyBorder="1"/>
    <xf numFmtId="0" fontId="0" fillId="3" borderId="1" xfId="0" applyFill="1" applyBorder="1"/>
    <xf numFmtId="0" fontId="0" fillId="2" borderId="1" xfId="0" applyFill="1" applyBorder="1"/>
    <xf numFmtId="0" fontId="4" fillId="6" borderId="9" xfId="2" applyFill="1" applyBorder="1" applyAlignment="1"/>
    <xf numFmtId="0" fontId="4" fillId="6" borderId="0" xfId="2" applyFill="1" applyBorder="1" applyAlignment="1"/>
    <xf numFmtId="0" fontId="0" fillId="3" borderId="10" xfId="0" applyFill="1" applyBorder="1"/>
    <xf numFmtId="0" fontId="2" fillId="2" borderId="6" xfId="0" applyFont="1" applyFill="1" applyBorder="1"/>
    <xf numFmtId="0" fontId="2" fillId="3" borderId="6" xfId="0" applyFont="1" applyFill="1" applyBorder="1"/>
    <xf numFmtId="0" fontId="0" fillId="8" borderId="1" xfId="0" applyFill="1" applyBorder="1"/>
    <xf numFmtId="0" fontId="6" fillId="3" borderId="1" xfId="1" applyFont="1" applyFill="1" applyBorder="1" applyAlignment="1">
      <alignment horizontal="center"/>
    </xf>
    <xf numFmtId="0" fontId="6" fillId="7" borderId="1" xfId="1" applyFont="1" applyFill="1" applyBorder="1" applyAlignment="1">
      <alignment horizontal="center"/>
    </xf>
    <xf numFmtId="0" fontId="2" fillId="11" borderId="6" xfId="0" applyFont="1" applyFill="1" applyBorder="1"/>
    <xf numFmtId="0" fontId="6" fillId="12" borderId="1" xfId="1" applyFont="1" applyFill="1" applyBorder="1" applyAlignment="1">
      <alignment horizontal="justify"/>
    </xf>
    <xf numFmtId="0" fontId="6" fillId="12" borderId="1" xfId="1" applyFont="1" applyFill="1" applyBorder="1" applyAlignment="1">
      <alignment horizontal="center"/>
    </xf>
    <xf numFmtId="0" fontId="7" fillId="12" borderId="1" xfId="0" applyFont="1" applyFill="1" applyBorder="1" applyAlignment="1">
      <alignment horizontal="center"/>
    </xf>
    <xf numFmtId="0" fontId="0" fillId="2" borderId="1" xfId="0" applyFill="1" applyBorder="1" applyAlignment="1">
      <alignment horizontal="right"/>
    </xf>
    <xf numFmtId="0" fontId="0" fillId="3" borderId="1" xfId="0" applyFill="1" applyBorder="1" applyAlignment="1">
      <alignment horizontal="right"/>
    </xf>
    <xf numFmtId="0" fontId="0" fillId="8" borderId="1" xfId="0" applyFill="1" applyBorder="1" applyAlignment="1">
      <alignment horizontal="right"/>
    </xf>
    <xf numFmtId="0" fontId="7" fillId="3" borderId="1" xfId="0" applyFont="1" applyFill="1" applyBorder="1" applyAlignment="1">
      <alignment horizontal="center"/>
    </xf>
    <xf numFmtId="0" fontId="0" fillId="0" borderId="0" xfId="0" applyAlignment="1"/>
    <xf numFmtId="0" fontId="7" fillId="10" borderId="1" xfId="0" applyFont="1" applyFill="1" applyBorder="1" applyProtection="1">
      <protection locked="0"/>
    </xf>
    <xf numFmtId="0" fontId="7" fillId="10" borderId="1" xfId="0" applyNumberFormat="1" applyFont="1" applyFill="1" applyBorder="1" applyProtection="1">
      <protection locked="0"/>
    </xf>
    <xf numFmtId="0" fontId="0" fillId="10" borderId="1" xfId="0" applyFill="1" applyBorder="1" applyProtection="1">
      <protection locked="0"/>
    </xf>
    <xf numFmtId="0" fontId="1" fillId="0" borderId="0" xfId="0" applyFont="1" applyAlignment="1">
      <alignment horizontal="center"/>
    </xf>
    <xf numFmtId="0" fontId="2" fillId="11" borderId="1" xfId="0" applyFont="1" applyFill="1" applyBorder="1" applyAlignment="1">
      <alignment horizontal="center"/>
    </xf>
    <xf numFmtId="0" fontId="0" fillId="10" borderId="1" xfId="0" applyFill="1" applyBorder="1" applyAlignment="1" applyProtection="1">
      <alignment horizontal="center"/>
      <protection locked="0"/>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3" borderId="11" xfId="0" applyFont="1" applyFill="1" applyBorder="1" applyAlignment="1">
      <alignment horizontal="center"/>
    </xf>
    <xf numFmtId="0" fontId="2" fillId="3" borderId="0" xfId="0" applyFont="1" applyFill="1" applyBorder="1" applyAlignment="1">
      <alignment horizontal="center"/>
    </xf>
    <xf numFmtId="0" fontId="2" fillId="11" borderId="11" xfId="0" applyFont="1" applyFill="1" applyBorder="1" applyAlignment="1">
      <alignment horizontal="center"/>
    </xf>
    <xf numFmtId="0" fontId="2" fillId="11" borderId="0"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xf>
    <xf numFmtId="0" fontId="10" fillId="0" borderId="0" xfId="0" applyFont="1" applyAlignment="1">
      <alignment horizontal="center"/>
    </xf>
    <xf numFmtId="0" fontId="0" fillId="10" borderId="0" xfId="0" applyFill="1" applyAlignment="1">
      <alignment horizontal="center"/>
    </xf>
    <xf numFmtId="0" fontId="0" fillId="0" borderId="0" xfId="0" applyAlignment="1">
      <alignment horizontal="center"/>
    </xf>
    <xf numFmtId="0" fontId="6" fillId="12" borderId="1" xfId="1" applyFont="1" applyFill="1" applyBorder="1" applyAlignment="1">
      <alignment horizontal="justify" vertical="center"/>
    </xf>
    <xf numFmtId="0" fontId="6" fillId="5" borderId="6" xfId="3" applyFont="1" applyBorder="1" applyAlignment="1">
      <alignment horizontal="center"/>
    </xf>
    <xf numFmtId="0" fontId="6" fillId="5" borderId="5" xfId="3" applyFont="1" applyBorder="1" applyAlignment="1">
      <alignment horizontal="center"/>
    </xf>
    <xf numFmtId="0" fontId="0" fillId="9" borderId="1" xfId="0" applyFill="1" applyBorder="1" applyAlignment="1" applyProtection="1">
      <alignment horizontal="center"/>
      <protection locked="0"/>
    </xf>
    <xf numFmtId="0" fontId="0" fillId="0" borderId="12" xfId="0" applyBorder="1" applyAlignment="1">
      <alignment horizontal="center"/>
    </xf>
    <xf numFmtId="0" fontId="0" fillId="0" borderId="1" xfId="0" applyBorder="1" applyAlignment="1">
      <alignment horizontal="center"/>
    </xf>
  </cellXfs>
  <cellStyles count="4">
    <cellStyle name="Beregning" xfId="3" builtinId="22"/>
    <cellStyle name="Input" xfId="2" builtinId="20"/>
    <cellStyle name="Normal" xfId="0" builtinId="0"/>
    <cellStyle name="Overskrift 3" xfId="1" builtinId="18"/>
  </cellStyles>
  <dxfs count="15">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s>
  <tableStyles count="0" defaultTableStyle="TableStyleMedium2" defaultPivotStyle="PivotStyleLight16"/>
  <colors>
    <mruColors>
      <color rgb="FFF1F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rideforbund.dk/ridesport/discipliner/multisport/forhindringsban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surveymonkey.com/r/Resultat-indberetning" TargetMode="External"/></Relationships>
</file>

<file path=xl/drawings/drawing1.xml><?xml version="1.0" encoding="utf-8"?>
<xdr:wsDr xmlns:xdr="http://schemas.openxmlformats.org/drawingml/2006/spreadsheetDrawing" xmlns:a="http://schemas.openxmlformats.org/drawingml/2006/main">
  <xdr:twoCellAnchor>
    <xdr:from>
      <xdr:col>13</xdr:col>
      <xdr:colOff>17992</xdr:colOff>
      <xdr:row>1</xdr:row>
      <xdr:rowOff>196849</xdr:rowOff>
    </xdr:from>
    <xdr:to>
      <xdr:col>19</xdr:col>
      <xdr:colOff>522817</xdr:colOff>
      <xdr:row>24</xdr:row>
      <xdr:rowOff>116417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4C9AE6A9-1EE7-49E4-9F17-229D3106F8A5}"/>
            </a:ext>
          </a:extLst>
        </xdr:cNvPr>
        <xdr:cNvSpPr txBox="1"/>
      </xdr:nvSpPr>
      <xdr:spPr>
        <a:xfrm>
          <a:off x="9468909" y="387349"/>
          <a:ext cx="4441825" cy="5888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Forhindringsbane rides på tid, hvor fejl omregnes til strafsekunder. </a:t>
          </a: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Banen består af 7-10 forhindringer udvalgt blandt disse lege: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boldstafet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bord dæk dig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flyt et/to flag</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 flyt to krus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kræmmerhus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postkasseløb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ring på kegle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flytning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tag med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slalom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smal passage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kryds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labyrint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nedslag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a:solidFill>
                <a:schemeClr val="dk1"/>
              </a:solidFill>
              <a:effectLst/>
              <a:latin typeface="+mn-lt"/>
              <a:ea typeface="+mn-ea"/>
              <a:cs typeface="+mn-cs"/>
            </a:rPr>
            <a:t>ottetal</a:t>
          </a:r>
        </a:p>
        <a:p>
          <a:endParaRPr lang="da-DK" sz="1100"/>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Banen bygges op, så den er varieret, dvs. der skiftes imellem forhindringer, man skal ride i gennem og forhindringer, hvor man skal flytte noget. </a:t>
          </a:r>
          <a:r>
            <a:rPr lang="da-DK" sz="1100" u="sng">
              <a:solidFill>
                <a:schemeClr val="dk1"/>
              </a:solidFill>
              <a:effectLst/>
              <a:latin typeface="+mn-lt"/>
              <a:ea typeface="+mn-ea"/>
              <a:cs typeface="+mn-cs"/>
              <a:hlinkClick xmlns:r="http://schemas.openxmlformats.org/officeDocument/2006/relationships" r:id=""/>
            </a:rPr>
            <a:t>Opbygning og oversigt over alle lege kan ses her</a:t>
          </a:r>
          <a:r>
            <a:rPr lang="da-DK" sz="1100">
              <a:solidFill>
                <a:schemeClr val="dk1"/>
              </a:solidFill>
              <a:effectLst/>
              <a:latin typeface="+mn-lt"/>
              <a:ea typeface="+mn-ea"/>
              <a:cs typeface="+mn-cs"/>
            </a:rPr>
            <a:t>. (højreklik og vælg Åben Link)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Nederst på samme side findes Regler for afvikling af Forhindringsbane. </a:t>
          </a:r>
        </a:p>
        <a:p>
          <a:endParaRPr lang="da-DK" sz="1100"/>
        </a:p>
        <a:p>
          <a:r>
            <a:rPr lang="da-DK" sz="1100"/>
            <a:t>Rytteren med den hurtigste tid får 12 points, nr. 2 får 11 points osv. Summen af resultaterne for de fire ryttere fra hver klub beregnes og udgør klubbens resultat i forhindringsbane.</a:t>
          </a: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10583</xdr:colOff>
      <xdr:row>1</xdr:row>
      <xdr:rowOff>8467</xdr:rowOff>
    </xdr:from>
    <xdr:to>
      <xdr:col>24</xdr:col>
      <xdr:colOff>275165</xdr:colOff>
      <xdr:row>30</xdr:row>
      <xdr:rowOff>137584</xdr:rowOff>
    </xdr:to>
    <xdr:sp macro="" textlink="">
      <xdr:nvSpPr>
        <xdr:cNvPr id="2" name="Tekstfelt 1">
          <a:extLst>
            <a:ext uri="{FF2B5EF4-FFF2-40B4-BE49-F238E27FC236}">
              <a16:creationId xmlns:a16="http://schemas.microsoft.com/office/drawing/2014/main" id="{32E85D4E-56BE-4F58-B04E-BF634FCC8BC9}"/>
            </a:ext>
          </a:extLst>
        </xdr:cNvPr>
        <xdr:cNvSpPr txBox="1"/>
      </xdr:nvSpPr>
      <xdr:spPr>
        <a:xfrm>
          <a:off x="11070166" y="198967"/>
          <a:ext cx="6402916" cy="566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Ponygames forløber således:</a:t>
          </a:r>
        </a:p>
        <a:p>
          <a:pPr marL="171450" lvl="0" indent="-171450">
            <a:buFont typeface="Arial" panose="020B0604020202020204" pitchFamily="34" charset="0"/>
            <a:buChar char="•"/>
          </a:pPr>
          <a:r>
            <a:rPr lang="da-DK" sz="1100">
              <a:solidFill>
                <a:schemeClr val="dk1"/>
              </a:solidFill>
              <a:effectLst/>
              <a:latin typeface="+mn-lt"/>
              <a:ea typeface="+mn-ea"/>
              <a:cs typeface="+mn-cs"/>
            </a:rPr>
            <a:t>Først rider værtsklubbens rytter 1 og 2 mod gæsteklub 1’s rytter 3 og 4. </a:t>
          </a:r>
        </a:p>
        <a:p>
          <a:pPr marL="171450" lvl="0" indent="-171450">
            <a:buFont typeface="Arial" panose="020B0604020202020204" pitchFamily="34" charset="0"/>
            <a:buChar char="•"/>
          </a:pPr>
          <a:r>
            <a:rPr lang="da-DK" sz="1100">
              <a:solidFill>
                <a:schemeClr val="dk1"/>
              </a:solidFill>
              <a:effectLst/>
              <a:latin typeface="+mn-lt"/>
              <a:ea typeface="+mn-ea"/>
              <a:cs typeface="+mn-cs"/>
            </a:rPr>
            <a:t>Derefter rider gæsteklub 2’s rytter 1 og 2 mod værtsklubbens rytter 3 og 4.</a:t>
          </a:r>
        </a:p>
        <a:p>
          <a:pPr marL="171450" lvl="0" indent="-171450">
            <a:buFont typeface="Arial" panose="020B0604020202020204" pitchFamily="34" charset="0"/>
            <a:buChar char="•"/>
          </a:pPr>
          <a:r>
            <a:rPr lang="da-DK" sz="1100">
              <a:solidFill>
                <a:schemeClr val="dk1"/>
              </a:solidFill>
              <a:effectLst/>
              <a:latin typeface="+mn-lt"/>
              <a:ea typeface="+mn-ea"/>
              <a:cs typeface="+mn-cs"/>
            </a:rPr>
            <a:t>Til sidst rider gæsteklub 1’s rytter 1 og 2 mod gæsteklub 2’s rytter 3 og 4. </a:t>
          </a:r>
        </a:p>
        <a:p>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Der rides fire lege udvalgt blandt disse: </a:t>
          </a:r>
        </a:p>
        <a:p>
          <a:pPr marL="171450" indent="-171450">
            <a:buFont typeface="Arial" panose="020B0604020202020204" pitchFamily="34" charset="0"/>
            <a:buChar char="•"/>
          </a:pPr>
          <a:r>
            <a:rPr lang="da-DK" sz="1100">
              <a:solidFill>
                <a:schemeClr val="dk1"/>
              </a:solidFill>
              <a:effectLst/>
              <a:latin typeface="+mn-lt"/>
              <a:ea typeface="+mn-ea"/>
              <a:cs typeface="+mn-cs"/>
            </a:rPr>
            <a:t>boldstafet</a:t>
          </a:r>
        </a:p>
        <a:p>
          <a:pPr marL="171450" indent="-171450">
            <a:buFont typeface="Arial" panose="020B0604020202020204" pitchFamily="34" charset="0"/>
            <a:buChar char="•"/>
          </a:pPr>
          <a:r>
            <a:rPr lang="da-DK" sz="1100">
              <a:solidFill>
                <a:schemeClr val="dk1"/>
              </a:solidFill>
              <a:effectLst/>
              <a:latin typeface="+mn-lt"/>
              <a:ea typeface="+mn-ea"/>
              <a:cs typeface="+mn-cs"/>
            </a:rPr>
            <a:t>bord dæk dig</a:t>
          </a:r>
        </a:p>
        <a:p>
          <a:pPr marL="171450" indent="-171450">
            <a:buFont typeface="Arial" panose="020B0604020202020204" pitchFamily="34" charset="0"/>
            <a:buChar char="•"/>
          </a:pPr>
          <a:r>
            <a:rPr lang="da-DK" sz="1100">
              <a:solidFill>
                <a:schemeClr val="dk1"/>
              </a:solidFill>
              <a:effectLst/>
              <a:latin typeface="+mn-lt"/>
              <a:ea typeface="+mn-ea"/>
              <a:cs typeface="+mn-cs"/>
            </a:rPr>
            <a:t>flagstafet</a:t>
          </a:r>
        </a:p>
        <a:p>
          <a:pPr marL="171450" indent="-171450">
            <a:buFont typeface="Arial" panose="020B0604020202020204" pitchFamily="34" charset="0"/>
            <a:buChar char="•"/>
          </a:pPr>
          <a:r>
            <a:rPr lang="da-DK" sz="1100">
              <a:solidFill>
                <a:schemeClr val="dk1"/>
              </a:solidFill>
              <a:effectLst/>
              <a:latin typeface="+mn-lt"/>
              <a:ea typeface="+mn-ea"/>
              <a:cs typeface="+mn-cs"/>
            </a:rPr>
            <a:t>flyt to flag</a:t>
          </a:r>
        </a:p>
        <a:p>
          <a:pPr marL="171450" indent="-171450">
            <a:buFont typeface="Arial" panose="020B0604020202020204" pitchFamily="34" charset="0"/>
            <a:buChar char="•"/>
          </a:pPr>
          <a:r>
            <a:rPr lang="da-DK" sz="1100">
              <a:solidFill>
                <a:schemeClr val="dk1"/>
              </a:solidFill>
              <a:effectLst/>
              <a:latin typeface="+mn-lt"/>
              <a:ea typeface="+mn-ea"/>
              <a:cs typeface="+mn-cs"/>
            </a:rPr>
            <a:t>flyt to krus </a:t>
          </a:r>
        </a:p>
        <a:p>
          <a:pPr marL="171450" indent="-171450">
            <a:buFont typeface="Arial" panose="020B0604020202020204" pitchFamily="34" charset="0"/>
            <a:buChar char="•"/>
          </a:pPr>
          <a:r>
            <a:rPr lang="da-DK" sz="1100">
              <a:solidFill>
                <a:schemeClr val="dk1"/>
              </a:solidFill>
              <a:effectLst/>
              <a:latin typeface="+mn-lt"/>
              <a:ea typeface="+mn-ea"/>
              <a:cs typeface="+mn-cs"/>
            </a:rPr>
            <a:t>kræmmerhus </a:t>
          </a:r>
        </a:p>
        <a:p>
          <a:pPr marL="171450" indent="-171450">
            <a:buFont typeface="Arial" panose="020B0604020202020204" pitchFamily="34" charset="0"/>
            <a:buChar char="•"/>
          </a:pPr>
          <a:r>
            <a:rPr lang="da-DK" sz="1100">
              <a:solidFill>
                <a:schemeClr val="dk1"/>
              </a:solidFill>
              <a:effectLst/>
              <a:latin typeface="+mn-lt"/>
              <a:ea typeface="+mn-ea"/>
              <a:cs typeface="+mn-cs"/>
            </a:rPr>
            <a:t>postkasseløb </a:t>
          </a:r>
        </a:p>
        <a:p>
          <a:pPr marL="171450" indent="-171450">
            <a:buFont typeface="Arial" panose="020B0604020202020204" pitchFamily="34" charset="0"/>
            <a:buChar char="•"/>
          </a:pPr>
          <a:r>
            <a:rPr lang="da-DK" sz="1100">
              <a:solidFill>
                <a:schemeClr val="dk1"/>
              </a:solidFill>
              <a:effectLst/>
              <a:latin typeface="+mn-lt"/>
              <a:ea typeface="+mn-ea"/>
              <a:cs typeface="+mn-cs"/>
            </a:rPr>
            <a:t>ring på kegle </a:t>
          </a:r>
        </a:p>
        <a:p>
          <a:pPr marL="171450" indent="-171450">
            <a:buFont typeface="Arial" panose="020B0604020202020204" pitchFamily="34" charset="0"/>
            <a:buChar char="•"/>
          </a:pPr>
          <a:r>
            <a:rPr lang="da-DK" sz="1100">
              <a:solidFill>
                <a:schemeClr val="dk1"/>
              </a:solidFill>
              <a:effectLst/>
              <a:latin typeface="+mn-lt"/>
              <a:ea typeface="+mn-ea"/>
              <a:cs typeface="+mn-cs"/>
            </a:rPr>
            <a:t>slalom</a:t>
          </a:r>
        </a:p>
        <a:p>
          <a:pPr marL="171450" indent="-171450">
            <a:buFont typeface="Arial" panose="020B0604020202020204" pitchFamily="34" charset="0"/>
            <a:buChar char="•"/>
          </a:pPr>
          <a:r>
            <a:rPr lang="da-DK" sz="1100">
              <a:solidFill>
                <a:schemeClr val="dk1"/>
              </a:solidFill>
              <a:effectLst/>
              <a:latin typeface="+mn-lt"/>
              <a:ea typeface="+mn-ea"/>
              <a:cs typeface="+mn-cs"/>
            </a:rPr>
            <a:t>stable bægre  </a:t>
          </a:r>
        </a:p>
        <a:p>
          <a:pPr marL="171450" indent="-171450">
            <a:buFont typeface="Arial" panose="020B0604020202020204" pitchFamily="34" charset="0"/>
            <a:buChar char="•"/>
          </a:pPr>
          <a:r>
            <a:rPr lang="da-DK" sz="1100">
              <a:solidFill>
                <a:schemeClr val="dk1"/>
              </a:solidFill>
              <a:effectLst/>
              <a:latin typeface="+mn-lt"/>
              <a:ea typeface="+mn-ea"/>
              <a:cs typeface="+mn-cs"/>
            </a:rPr>
            <a:t>ærteposeræs. </a:t>
          </a:r>
        </a:p>
        <a:p>
          <a:pPr marL="0" indent="0">
            <a:buFont typeface="Arial" panose="020B0604020202020204" pitchFamily="34" charset="0"/>
            <a:buNone/>
          </a:pPr>
          <a:endParaRPr lang="da-DK" sz="1100">
            <a:solidFill>
              <a:schemeClr val="dk1"/>
            </a:solidFill>
            <a:effectLst/>
            <a:latin typeface="+mn-lt"/>
            <a:ea typeface="+mn-ea"/>
            <a:cs typeface="+mn-cs"/>
          </a:endParaRPr>
        </a:p>
        <a:p>
          <a:r>
            <a:rPr lang="da-DK" sz="1100" u="sng">
              <a:solidFill>
                <a:schemeClr val="dk1"/>
              </a:solidFill>
              <a:effectLst/>
              <a:latin typeface="+mn-lt"/>
              <a:ea typeface="+mn-ea"/>
              <a:cs typeface="+mn-cs"/>
              <a:hlinkClick xmlns:r="http://schemas.openxmlformats.org/officeDocument/2006/relationships" r:id=""/>
            </a:rPr>
            <a:t>Opbygning og oversigt over legene kan ses her. </a:t>
          </a:r>
          <a:r>
            <a:rPr lang="da-DK" sz="1100">
              <a:solidFill>
                <a:schemeClr val="dk1"/>
              </a:solidFill>
              <a:effectLst/>
              <a:latin typeface="+mn-lt"/>
              <a:ea typeface="+mn-ea"/>
              <a:cs typeface="+mn-cs"/>
            </a:rPr>
            <a:t>Nederst på samme side findes Regler for afvikling af Ponygames.</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Rytterne må få hjælp til at rejse materiel op, men skal vente med at ride videre, til det er på plads, eller at man må få en til at holde ponyen, mens man sidder op igen.</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Der tages tid på de enkelte lege. Når alle seks par har redet alle fire lege, tildeles det hurtigste par i hver leg 6 points, nr. 2 tildeles 5 points osv. Summen af points for alle fire lege for begge par fra hver klub beregnes og udgør klubbens resultat i ponygames.</a:t>
          </a: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228599</xdr:colOff>
      <xdr:row>19</xdr:row>
      <xdr:rowOff>9525</xdr:rowOff>
    </xdr:from>
    <xdr:to>
      <xdr:col>16</xdr:col>
      <xdr:colOff>104774</xdr:colOff>
      <xdr:row>21</xdr:row>
      <xdr:rowOff>142875</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3AE98139-D5B6-40F7-AEFE-F8CF33D04387}"/>
            </a:ext>
          </a:extLst>
        </xdr:cNvPr>
        <xdr:cNvSpPr txBox="1"/>
      </xdr:nvSpPr>
      <xdr:spPr>
        <a:xfrm>
          <a:off x="3886199" y="3629025"/>
          <a:ext cx="59721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Indsend resultaterne via dette link: https://da.surveymonkey.com/r/Resultat-indberetning</a:t>
          </a:r>
        </a:p>
      </xdr:txBody>
    </xdr:sp>
    <xdr:clientData/>
  </xdr:twoCellAnchor>
  <xdr:twoCellAnchor editAs="oneCell">
    <xdr:from>
      <xdr:col>1</xdr:col>
      <xdr:colOff>19050</xdr:colOff>
      <xdr:row>19</xdr:row>
      <xdr:rowOff>28575</xdr:rowOff>
    </xdr:from>
    <xdr:to>
      <xdr:col>5</xdr:col>
      <xdr:colOff>19050</xdr:colOff>
      <xdr:row>31</xdr:row>
      <xdr:rowOff>180975</xdr:rowOff>
    </xdr:to>
    <xdr:pic>
      <xdr:nvPicPr>
        <xdr:cNvPr id="4" name="Billede 3">
          <a:extLst>
            <a:ext uri="{FF2B5EF4-FFF2-40B4-BE49-F238E27FC236}">
              <a16:creationId xmlns:a16="http://schemas.microsoft.com/office/drawing/2014/main" id="{D5E43DDC-EBE8-409A-A158-79E1B81953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8650" y="3648075"/>
          <a:ext cx="2438400" cy="24384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4511D-637D-41CE-B956-09A84EA267A5}">
  <dimension ref="A1"/>
  <sheetViews>
    <sheetView tabSelected="1" workbookViewId="0">
      <selection activeCell="D19" sqref="D19"/>
    </sheetView>
  </sheetViews>
  <sheetFormatPr defaultRowHeight="15" x14ac:dyDescent="0.25"/>
  <sheetData>
    <row r="1" spans="1:1" x14ac:dyDescent="0.25">
      <c r="A1"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BCDB-7E3E-4910-A423-E5A95F046534}">
  <dimension ref="A1:J25"/>
  <sheetViews>
    <sheetView view="pageLayout" zoomScale="90" zoomScaleNormal="100" zoomScalePageLayoutView="90" workbookViewId="0">
      <selection activeCell="C23" sqref="C23:E25"/>
    </sheetView>
  </sheetViews>
  <sheetFormatPr defaultRowHeight="15" x14ac:dyDescent="0.25"/>
  <cols>
    <col min="2" max="2" width="12.85546875" customWidth="1"/>
    <col min="3" max="3" width="10.85546875" customWidth="1"/>
    <col min="4" max="4" width="16.85546875" customWidth="1"/>
    <col min="5" max="5" width="13" customWidth="1"/>
    <col min="6" max="6" width="20" customWidth="1"/>
    <col min="7" max="7" width="11.42578125" customWidth="1"/>
    <col min="8" max="8" width="14.42578125" customWidth="1"/>
  </cols>
  <sheetData>
    <row r="1" spans="1:10" x14ac:dyDescent="0.25">
      <c r="B1" s="34" t="s">
        <v>0</v>
      </c>
      <c r="C1" s="34"/>
      <c r="H1" s="47" t="s">
        <v>32</v>
      </c>
      <c r="I1" s="47"/>
      <c r="J1" s="47"/>
    </row>
    <row r="3" spans="1:10" x14ac:dyDescent="0.25">
      <c r="A3" s="37" t="s">
        <v>34</v>
      </c>
      <c r="B3" s="38"/>
      <c r="C3" s="4"/>
      <c r="D3" s="5"/>
      <c r="E3" s="5"/>
      <c r="F3" s="6"/>
    </row>
    <row r="4" spans="1:10" x14ac:dyDescent="0.25">
      <c r="B4" s="7"/>
      <c r="C4" s="2" t="s">
        <v>6</v>
      </c>
      <c r="D4" s="2" t="s">
        <v>33</v>
      </c>
      <c r="E4" s="2" t="s">
        <v>7</v>
      </c>
      <c r="F4" s="8" t="s">
        <v>8</v>
      </c>
    </row>
    <row r="5" spans="1:10" x14ac:dyDescent="0.25">
      <c r="B5" s="9" t="s">
        <v>2</v>
      </c>
      <c r="C5" s="33"/>
      <c r="D5" s="33"/>
      <c r="E5" s="1">
        <f>SUM(C5+D5)</f>
        <v>0</v>
      </c>
      <c r="F5" s="16">
        <f t="shared" ref="F5:F8" si="0">RANK(E5,E$5:E$20,0)</f>
        <v>1</v>
      </c>
    </row>
    <row r="6" spans="1:10" x14ac:dyDescent="0.25">
      <c r="B6" s="9" t="s">
        <v>3</v>
      </c>
      <c r="C6" s="33"/>
      <c r="D6" s="33"/>
      <c r="E6" s="1">
        <f t="shared" ref="E6:E8" si="1">SUM(C6+D6)</f>
        <v>0</v>
      </c>
      <c r="F6" s="16">
        <f t="shared" si="0"/>
        <v>1</v>
      </c>
    </row>
    <row r="7" spans="1:10" x14ac:dyDescent="0.25">
      <c r="B7" s="9" t="s">
        <v>4</v>
      </c>
      <c r="C7" s="33"/>
      <c r="D7" s="33"/>
      <c r="E7" s="1">
        <f t="shared" si="1"/>
        <v>0</v>
      </c>
      <c r="F7" s="16">
        <f t="shared" si="0"/>
        <v>1</v>
      </c>
    </row>
    <row r="8" spans="1:10" x14ac:dyDescent="0.25">
      <c r="B8" s="9" t="s">
        <v>5</v>
      </c>
      <c r="C8" s="33"/>
      <c r="D8" s="33"/>
      <c r="E8" s="1">
        <f t="shared" si="1"/>
        <v>0</v>
      </c>
      <c r="F8" s="16">
        <f t="shared" si="0"/>
        <v>1</v>
      </c>
    </row>
    <row r="9" spans="1:10" x14ac:dyDescent="0.25">
      <c r="A9" s="39" t="s">
        <v>26</v>
      </c>
      <c r="B9" s="40"/>
      <c r="C9" s="4"/>
      <c r="D9" s="5"/>
      <c r="E9" s="5"/>
      <c r="F9" s="6"/>
    </row>
    <row r="10" spans="1:10" x14ac:dyDescent="0.25">
      <c r="B10" s="7"/>
      <c r="C10" s="2" t="s">
        <v>6</v>
      </c>
      <c r="D10" s="2" t="s">
        <v>33</v>
      </c>
      <c r="E10" s="2" t="s">
        <v>7</v>
      </c>
      <c r="F10" s="8" t="s">
        <v>8</v>
      </c>
    </row>
    <row r="11" spans="1:10" x14ac:dyDescent="0.25">
      <c r="B11" s="9" t="s">
        <v>2</v>
      </c>
      <c r="C11" s="33"/>
      <c r="D11" s="33"/>
      <c r="E11" s="1">
        <f t="shared" ref="E11:E14" si="2">SUM(C11+D11)</f>
        <v>0</v>
      </c>
      <c r="F11" s="16">
        <f t="shared" ref="F11:F14" si="3">RANK(E11,E$5:E$20,0)</f>
        <v>1</v>
      </c>
    </row>
    <row r="12" spans="1:10" x14ac:dyDescent="0.25">
      <c r="B12" s="9" t="s">
        <v>3</v>
      </c>
      <c r="C12" s="33"/>
      <c r="D12" s="33"/>
      <c r="E12" s="1">
        <f t="shared" si="2"/>
        <v>0</v>
      </c>
      <c r="F12" s="16">
        <f t="shared" si="3"/>
        <v>1</v>
      </c>
    </row>
    <row r="13" spans="1:10" x14ac:dyDescent="0.25">
      <c r="B13" s="9" t="s">
        <v>4</v>
      </c>
      <c r="C13" s="33"/>
      <c r="D13" s="33"/>
      <c r="E13" s="1">
        <f t="shared" si="2"/>
        <v>0</v>
      </c>
      <c r="F13" s="16">
        <f t="shared" si="3"/>
        <v>1</v>
      </c>
    </row>
    <row r="14" spans="1:10" x14ac:dyDescent="0.25">
      <c r="B14" s="9" t="s">
        <v>5</v>
      </c>
      <c r="C14" s="33"/>
      <c r="D14" s="33"/>
      <c r="E14" s="1">
        <f t="shared" si="2"/>
        <v>0</v>
      </c>
      <c r="F14" s="16">
        <f t="shared" si="3"/>
        <v>1</v>
      </c>
    </row>
    <row r="15" spans="1:10" x14ac:dyDescent="0.25">
      <c r="A15" s="41" t="s">
        <v>27</v>
      </c>
      <c r="B15" s="42"/>
      <c r="C15" s="4"/>
      <c r="D15" s="5"/>
      <c r="E15" s="5"/>
      <c r="F15" s="6"/>
    </row>
    <row r="16" spans="1:10" x14ac:dyDescent="0.25">
      <c r="B16" s="7"/>
      <c r="C16" s="2" t="s">
        <v>6</v>
      </c>
      <c r="D16" s="2" t="s">
        <v>33</v>
      </c>
      <c r="E16" s="2" t="s">
        <v>7</v>
      </c>
      <c r="F16" s="8" t="s">
        <v>8</v>
      </c>
    </row>
    <row r="17" spans="1:9" x14ac:dyDescent="0.25">
      <c r="B17" s="9" t="s">
        <v>2</v>
      </c>
      <c r="C17" s="33"/>
      <c r="D17" s="33"/>
      <c r="E17" s="1">
        <f t="shared" ref="E17:E20" si="4">SUM(C17+D17)</f>
        <v>0</v>
      </c>
      <c r="F17" s="16">
        <f t="shared" ref="F17:F20" si="5">RANK(E17,E$5:E$20,0)</f>
        <v>1</v>
      </c>
    </row>
    <row r="18" spans="1:9" x14ac:dyDescent="0.25">
      <c r="B18" s="9" t="s">
        <v>3</v>
      </c>
      <c r="C18" s="33"/>
      <c r="D18" s="33"/>
      <c r="E18" s="1">
        <f t="shared" si="4"/>
        <v>0</v>
      </c>
      <c r="F18" s="16">
        <f t="shared" si="5"/>
        <v>1</v>
      </c>
    </row>
    <row r="19" spans="1:9" x14ac:dyDescent="0.25">
      <c r="B19" s="9" t="s">
        <v>4</v>
      </c>
      <c r="C19" s="33"/>
      <c r="D19" s="33"/>
      <c r="E19" s="1">
        <f t="shared" si="4"/>
        <v>0</v>
      </c>
      <c r="F19" s="16">
        <f t="shared" si="5"/>
        <v>1</v>
      </c>
    </row>
    <row r="20" spans="1:9" x14ac:dyDescent="0.25">
      <c r="B20" s="9" t="s">
        <v>5</v>
      </c>
      <c r="C20" s="33"/>
      <c r="D20" s="33"/>
      <c r="E20" s="1">
        <f t="shared" si="4"/>
        <v>0</v>
      </c>
      <c r="F20" s="16">
        <f t="shared" si="5"/>
        <v>1</v>
      </c>
    </row>
    <row r="21" spans="1:9" x14ac:dyDescent="0.25">
      <c r="B21" s="5"/>
      <c r="C21" s="10"/>
      <c r="D21" s="10"/>
      <c r="E21" s="10"/>
      <c r="F21" s="10"/>
      <c r="G21" s="10"/>
      <c r="H21" s="11"/>
    </row>
    <row r="22" spans="1:9" ht="16.5" x14ac:dyDescent="0.25">
      <c r="H22" s="45" t="s">
        <v>29</v>
      </c>
      <c r="I22" s="45"/>
    </row>
    <row r="23" spans="1:9" ht="15.75" x14ac:dyDescent="0.25">
      <c r="A23" s="43" t="s">
        <v>25</v>
      </c>
      <c r="B23" s="43"/>
      <c r="C23" s="36"/>
      <c r="D23" s="36"/>
      <c r="E23" s="36"/>
      <c r="F23" s="26" t="s">
        <v>28</v>
      </c>
      <c r="G23" s="13">
        <f>SUM(F5:F8)</f>
        <v>4</v>
      </c>
      <c r="H23" s="46">
        <f>IF(G23&gt;0,RANK(G23,$G$23:$G$25,0),"")</f>
        <v>1</v>
      </c>
      <c r="I23" s="46"/>
    </row>
    <row r="24" spans="1:9" ht="15.75" x14ac:dyDescent="0.25">
      <c r="A24" s="44" t="s">
        <v>26</v>
      </c>
      <c r="B24" s="44"/>
      <c r="C24" s="36"/>
      <c r="D24" s="36"/>
      <c r="E24" s="36"/>
      <c r="F24" s="27" t="s">
        <v>28</v>
      </c>
      <c r="G24" s="12">
        <f>SUM(F11:F14)</f>
        <v>4</v>
      </c>
      <c r="H24" s="46">
        <f t="shared" ref="H24:H25" si="6">IF(G24&gt;0,RANK(G24,$G$23:$G$25,0),"")</f>
        <v>1</v>
      </c>
      <c r="I24" s="46"/>
    </row>
    <row r="25" spans="1:9" ht="15.75" x14ac:dyDescent="0.25">
      <c r="A25" s="35" t="s">
        <v>27</v>
      </c>
      <c r="B25" s="35"/>
      <c r="C25" s="36"/>
      <c r="D25" s="36"/>
      <c r="E25" s="36"/>
      <c r="F25" s="28" t="s">
        <v>28</v>
      </c>
      <c r="G25" s="19">
        <f>SUM(F17:F20)</f>
        <v>4</v>
      </c>
      <c r="H25" s="46">
        <f t="shared" si="6"/>
        <v>1</v>
      </c>
      <c r="I25" s="46"/>
    </row>
  </sheetData>
  <sheetProtection algorithmName="SHA-512" hashValue="1QYTvko1d8AzbW4KX/Mmje29KUXC0QhGtyDgDx8MGtWrpAAWqOI0QQqVFPZL3ojJIFG9aoj/sBsb3cuFgaKuqg==" saltValue="E9d+LVOISTJlY/NeDmE8rA==" spinCount="100000" sheet="1" objects="1" scenarios="1"/>
  <mergeCells count="15">
    <mergeCell ref="H22:I22"/>
    <mergeCell ref="H23:I23"/>
    <mergeCell ref="H24:I24"/>
    <mergeCell ref="H25:I25"/>
    <mergeCell ref="H1:J1"/>
    <mergeCell ref="B1:C1"/>
    <mergeCell ref="A25:B25"/>
    <mergeCell ref="C23:E23"/>
    <mergeCell ref="C24:E24"/>
    <mergeCell ref="C25:E25"/>
    <mergeCell ref="A3:B3"/>
    <mergeCell ref="A9:B9"/>
    <mergeCell ref="A15:B15"/>
    <mergeCell ref="A23:B23"/>
    <mergeCell ref="A24:B24"/>
  </mergeCells>
  <conditionalFormatting sqref="H23:H25">
    <cfRule type="cellIs" dxfId="14" priority="1" operator="equal">
      <formula>3</formula>
    </cfRule>
    <cfRule type="cellIs" dxfId="13" priority="2" operator="equal">
      <formula>2</formula>
    </cfRule>
    <cfRule type="cellIs" dxfId="12" priority="3" operator="equal">
      <formula>1</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58C5-C7F5-4FC0-B018-428D4E44FA8B}">
  <dimension ref="A1:L19"/>
  <sheetViews>
    <sheetView view="pageLayout" zoomScale="80" zoomScaleNormal="90" zoomScalePageLayoutView="80" workbookViewId="0">
      <selection activeCell="G24" sqref="G24"/>
    </sheetView>
  </sheetViews>
  <sheetFormatPr defaultRowHeight="15" x14ac:dyDescent="0.25"/>
  <cols>
    <col min="1" max="1" width="26" customWidth="1"/>
    <col min="6" max="6" width="11.140625" customWidth="1"/>
    <col min="9" max="9" width="11" customWidth="1"/>
  </cols>
  <sheetData>
    <row r="1" spans="1:12" x14ac:dyDescent="0.25">
      <c r="A1" s="3" t="s">
        <v>1</v>
      </c>
      <c r="J1" s="47" t="s">
        <v>32</v>
      </c>
      <c r="K1" s="47"/>
      <c r="L1" s="47"/>
    </row>
    <row r="2" spans="1:12" x14ac:dyDescent="0.25">
      <c r="B2" s="48" t="s">
        <v>30</v>
      </c>
      <c r="C2" s="48"/>
      <c r="D2" s="48"/>
      <c r="E2" s="48"/>
      <c r="F2" s="49" t="s">
        <v>31</v>
      </c>
      <c r="G2" s="49"/>
      <c r="H2" s="49"/>
      <c r="I2" s="49"/>
      <c r="J2" s="49"/>
      <c r="K2" s="49"/>
    </row>
    <row r="3" spans="1:12" x14ac:dyDescent="0.25">
      <c r="B3" s="14"/>
      <c r="C3" s="15"/>
      <c r="D3" s="15"/>
      <c r="E3" s="15"/>
      <c r="F3" s="15"/>
      <c r="G3" s="15"/>
      <c r="H3" s="15"/>
      <c r="I3" s="15"/>
      <c r="J3" s="15"/>
      <c r="K3" s="15"/>
    </row>
    <row r="4" spans="1:12" ht="35.25" customHeight="1" x14ac:dyDescent="0.25">
      <c r="B4" s="51" t="s">
        <v>17</v>
      </c>
      <c r="C4" s="52"/>
      <c r="D4" s="51" t="s">
        <v>18</v>
      </c>
      <c r="E4" s="52"/>
      <c r="F4" s="23" t="s">
        <v>19</v>
      </c>
      <c r="G4" s="51" t="s">
        <v>20</v>
      </c>
      <c r="H4" s="52"/>
      <c r="I4" s="23" t="s">
        <v>21</v>
      </c>
      <c r="J4" s="51" t="s">
        <v>22</v>
      </c>
      <c r="K4" s="52"/>
      <c r="L4" s="50" t="s">
        <v>24</v>
      </c>
    </row>
    <row r="5" spans="1:12" x14ac:dyDescent="0.25">
      <c r="B5" s="20" t="s">
        <v>23</v>
      </c>
      <c r="C5" s="20" t="s">
        <v>14</v>
      </c>
      <c r="D5" s="20" t="s">
        <v>23</v>
      </c>
      <c r="E5" s="20" t="s">
        <v>14</v>
      </c>
      <c r="F5" s="24"/>
      <c r="G5" s="20" t="s">
        <v>23</v>
      </c>
      <c r="H5" s="20" t="s">
        <v>14</v>
      </c>
      <c r="I5" s="24"/>
      <c r="J5" s="21" t="s">
        <v>23</v>
      </c>
      <c r="K5" s="20" t="s">
        <v>14</v>
      </c>
      <c r="L5" s="50"/>
    </row>
    <row r="6" spans="1:12" x14ac:dyDescent="0.25">
      <c r="A6" s="17" t="s">
        <v>10</v>
      </c>
      <c r="B6" s="31">
        <v>0</v>
      </c>
      <c r="C6" s="29">
        <f>RANK(B6,B$6:B$11,0)</f>
        <v>1</v>
      </c>
      <c r="D6" s="31">
        <v>0</v>
      </c>
      <c r="E6" s="29">
        <f>RANK(D6,D$6:D$11,0)</f>
        <v>1</v>
      </c>
      <c r="F6" s="25">
        <f>IF(D6=0,0,C6+E6)</f>
        <v>0</v>
      </c>
      <c r="G6" s="32">
        <v>0</v>
      </c>
      <c r="H6" s="29">
        <f>RANK(G6,G$6:G$11,0)</f>
        <v>1</v>
      </c>
      <c r="I6" s="25">
        <f>IF(G6=0,0,F6+H6)</f>
        <v>0</v>
      </c>
      <c r="J6" s="32">
        <v>0</v>
      </c>
      <c r="K6" s="29">
        <f>RANK(J6,J$6:J$11,0)</f>
        <v>1</v>
      </c>
      <c r="L6" s="25">
        <f>IF(J6=0,0,I6+K6)</f>
        <v>0</v>
      </c>
    </row>
    <row r="7" spans="1:12" x14ac:dyDescent="0.25">
      <c r="A7" s="18" t="s">
        <v>11</v>
      </c>
      <c r="B7" s="31">
        <v>0</v>
      </c>
      <c r="C7" s="29">
        <f t="shared" ref="C7:C11" si="0">RANK(B7,B$6:B$11,0)</f>
        <v>1</v>
      </c>
      <c r="D7" s="31">
        <v>0</v>
      </c>
      <c r="E7" s="29">
        <f t="shared" ref="E7:E11" si="1">RANK(D7,D$6:D$11,0)</f>
        <v>1</v>
      </c>
      <c r="F7" s="25">
        <f t="shared" ref="F7:F10" si="2">IF(D7=0,0,C7+E7)</f>
        <v>0</v>
      </c>
      <c r="G7" s="32">
        <v>0</v>
      </c>
      <c r="H7" s="29">
        <f t="shared" ref="H7:H11" si="3">RANK(G7,G$6:G$11,0)</f>
        <v>1</v>
      </c>
      <c r="I7" s="25">
        <f t="shared" ref="I7:I10" si="4">IF(G7=0,0,F7+H7)</f>
        <v>0</v>
      </c>
      <c r="J7" s="32">
        <v>0</v>
      </c>
      <c r="K7" s="29">
        <f t="shared" ref="K7:K11" si="5">RANK(J7,J$6:J$11,0)</f>
        <v>1</v>
      </c>
      <c r="L7" s="25">
        <f t="shared" ref="L7:L10" si="6">IF(J7=0,0,I7+K7)</f>
        <v>0</v>
      </c>
    </row>
    <row r="8" spans="1:12" x14ac:dyDescent="0.25">
      <c r="A8" s="22" t="s">
        <v>12</v>
      </c>
      <c r="B8" s="31">
        <v>0</v>
      </c>
      <c r="C8" s="29">
        <f t="shared" si="0"/>
        <v>1</v>
      </c>
      <c r="D8" s="31">
        <v>0</v>
      </c>
      <c r="E8" s="29">
        <f t="shared" si="1"/>
        <v>1</v>
      </c>
      <c r="F8" s="25">
        <f t="shared" si="2"/>
        <v>0</v>
      </c>
      <c r="G8" s="32">
        <v>0</v>
      </c>
      <c r="H8" s="29">
        <f t="shared" si="3"/>
        <v>1</v>
      </c>
      <c r="I8" s="25">
        <f t="shared" si="4"/>
        <v>0</v>
      </c>
      <c r="J8" s="32">
        <v>0</v>
      </c>
      <c r="K8" s="29">
        <f t="shared" si="5"/>
        <v>1</v>
      </c>
      <c r="L8" s="25">
        <f t="shared" si="6"/>
        <v>0</v>
      </c>
    </row>
    <row r="9" spans="1:12" x14ac:dyDescent="0.25">
      <c r="A9" s="17" t="s">
        <v>15</v>
      </c>
      <c r="B9" s="31">
        <v>0</v>
      </c>
      <c r="C9" s="29">
        <f t="shared" si="0"/>
        <v>1</v>
      </c>
      <c r="D9" s="31">
        <v>0</v>
      </c>
      <c r="E9" s="29">
        <f t="shared" si="1"/>
        <v>1</v>
      </c>
      <c r="F9" s="25">
        <f t="shared" si="2"/>
        <v>0</v>
      </c>
      <c r="G9" s="32">
        <v>0</v>
      </c>
      <c r="H9" s="29">
        <f t="shared" si="3"/>
        <v>1</v>
      </c>
      <c r="I9" s="25">
        <f t="shared" si="4"/>
        <v>0</v>
      </c>
      <c r="J9" s="32">
        <v>0</v>
      </c>
      <c r="K9" s="29">
        <f t="shared" si="5"/>
        <v>1</v>
      </c>
      <c r="L9" s="25">
        <f t="shared" si="6"/>
        <v>0</v>
      </c>
    </row>
    <row r="10" spans="1:12" x14ac:dyDescent="0.25">
      <c r="A10" s="18" t="s">
        <v>16</v>
      </c>
      <c r="B10" s="31">
        <v>0</v>
      </c>
      <c r="C10" s="29">
        <f t="shared" si="0"/>
        <v>1</v>
      </c>
      <c r="D10" s="31">
        <v>0</v>
      </c>
      <c r="E10" s="29">
        <f t="shared" si="1"/>
        <v>1</v>
      </c>
      <c r="F10" s="25">
        <f t="shared" si="2"/>
        <v>0</v>
      </c>
      <c r="G10" s="32">
        <v>0</v>
      </c>
      <c r="H10" s="29">
        <f t="shared" si="3"/>
        <v>1</v>
      </c>
      <c r="I10" s="25">
        <f t="shared" si="4"/>
        <v>0</v>
      </c>
      <c r="J10" s="32">
        <v>0</v>
      </c>
      <c r="K10" s="29">
        <f t="shared" si="5"/>
        <v>1</v>
      </c>
      <c r="L10" s="25">
        <f t="shared" si="6"/>
        <v>0</v>
      </c>
    </row>
    <row r="11" spans="1:12" x14ac:dyDescent="0.25">
      <c r="A11" s="22" t="s">
        <v>13</v>
      </c>
      <c r="B11" s="31">
        <v>0</v>
      </c>
      <c r="C11" s="29">
        <f t="shared" si="0"/>
        <v>1</v>
      </c>
      <c r="D11" s="31">
        <v>0</v>
      </c>
      <c r="E11" s="29">
        <f t="shared" si="1"/>
        <v>1</v>
      </c>
      <c r="F11" s="25">
        <f>IF(D11=0,0,C11+E11)</f>
        <v>0</v>
      </c>
      <c r="G11" s="32">
        <v>0</v>
      </c>
      <c r="H11" s="29">
        <f t="shared" si="3"/>
        <v>1</v>
      </c>
      <c r="I11" s="25">
        <f>IF(G11=0,0,F11+H11)</f>
        <v>0</v>
      </c>
      <c r="J11" s="32">
        <v>0</v>
      </c>
      <c r="K11" s="29">
        <f t="shared" si="5"/>
        <v>1</v>
      </c>
      <c r="L11" s="25">
        <f>IF(J11=0,0,I11+K11)</f>
        <v>0</v>
      </c>
    </row>
    <row r="13" spans="1:12" ht="16.5" x14ac:dyDescent="0.25">
      <c r="H13" s="45" t="s">
        <v>29</v>
      </c>
      <c r="I13" s="45"/>
    </row>
    <row r="14" spans="1:12" ht="15.75" x14ac:dyDescent="0.25">
      <c r="A14" s="17" t="s">
        <v>25</v>
      </c>
      <c r="B14" s="36"/>
      <c r="C14" s="36"/>
      <c r="D14" s="36"/>
      <c r="E14" s="36"/>
      <c r="F14" s="26" t="s">
        <v>28</v>
      </c>
      <c r="G14" s="13">
        <f>SUM(L6+L9)</f>
        <v>0</v>
      </c>
      <c r="H14" s="46" t="str">
        <f>IF(G14&gt;0,RANK(G14,$G$14:$G$16,0),"")</f>
        <v/>
      </c>
      <c r="I14" s="46"/>
    </row>
    <row r="15" spans="1:12" ht="15.75" x14ac:dyDescent="0.25">
      <c r="A15" s="18" t="s">
        <v>26</v>
      </c>
      <c r="B15" s="36"/>
      <c r="C15" s="36"/>
      <c r="D15" s="36"/>
      <c r="E15" s="36"/>
      <c r="F15" s="27" t="s">
        <v>28</v>
      </c>
      <c r="G15" s="12">
        <f>SUM(L7+L10)</f>
        <v>0</v>
      </c>
      <c r="H15" s="46" t="str">
        <f t="shared" ref="H15:H16" si="7">IF(G15&gt;0,RANK(G15,$G$14:$G$16,0),"")</f>
        <v/>
      </c>
      <c r="I15" s="46"/>
    </row>
    <row r="16" spans="1:12" ht="15.75" x14ac:dyDescent="0.25">
      <c r="A16" s="22" t="s">
        <v>27</v>
      </c>
      <c r="B16" s="36"/>
      <c r="C16" s="36"/>
      <c r="D16" s="36"/>
      <c r="E16" s="36"/>
      <c r="F16" s="28" t="s">
        <v>28</v>
      </c>
      <c r="G16" s="19">
        <f>SUM(L8+L11)</f>
        <v>0</v>
      </c>
      <c r="H16" s="46" t="str">
        <f t="shared" si="7"/>
        <v/>
      </c>
      <c r="I16" s="46"/>
    </row>
    <row r="18" spans="1:9" x14ac:dyDescent="0.25">
      <c r="A18" s="30"/>
      <c r="B18" s="30"/>
      <c r="C18" s="30"/>
      <c r="D18" s="30"/>
      <c r="E18" s="30"/>
      <c r="F18" s="30"/>
      <c r="G18" s="30"/>
      <c r="H18" s="30"/>
      <c r="I18" s="30"/>
    </row>
    <row r="19" spans="1:9" x14ac:dyDescent="0.25">
      <c r="A19" s="30"/>
      <c r="B19" s="30"/>
      <c r="C19" s="30"/>
      <c r="D19" s="30"/>
      <c r="E19" s="30"/>
      <c r="F19" s="30"/>
      <c r="G19" s="30"/>
      <c r="H19" s="30"/>
      <c r="I19" s="30"/>
    </row>
  </sheetData>
  <sheetProtection algorithmName="SHA-512" hashValue="Rgj9iBP1h7GEn0768F0d5aM7dghRC45EAscgcOy7wjCHZNnu+gx1DgwDdb0HR/bu1OK5NOSD4lscLGWQf/idGw==" saltValue="pVSkTeok6w3m5nRkrRy5WA==" spinCount="100000" sheet="1" objects="1" scenarios="1"/>
  <mergeCells count="15">
    <mergeCell ref="B2:E2"/>
    <mergeCell ref="F2:K2"/>
    <mergeCell ref="J1:L1"/>
    <mergeCell ref="L4:L5"/>
    <mergeCell ref="G4:H4"/>
    <mergeCell ref="J4:K4"/>
    <mergeCell ref="B4:C4"/>
    <mergeCell ref="D4:E4"/>
    <mergeCell ref="B14:E14"/>
    <mergeCell ref="B15:E15"/>
    <mergeCell ref="B16:E16"/>
    <mergeCell ref="H13:I13"/>
    <mergeCell ref="H14:I14"/>
    <mergeCell ref="H15:I15"/>
    <mergeCell ref="H16:I16"/>
  </mergeCells>
  <conditionalFormatting sqref="H14:H16">
    <cfRule type="cellIs" dxfId="11" priority="4" operator="equal">
      <formula>3</formula>
    </cfRule>
    <cfRule type="cellIs" dxfId="10" priority="5" operator="equal">
      <formula>2</formula>
    </cfRule>
    <cfRule type="cellIs" dxfId="9" priority="6" operator="equal">
      <formula>1</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0B9A-919C-49F5-8539-713BA094B4AE}">
  <dimension ref="A3:K16"/>
  <sheetViews>
    <sheetView workbookViewId="0">
      <selection activeCell="M5" sqref="M5"/>
    </sheetView>
  </sheetViews>
  <sheetFormatPr defaultRowHeight="15" x14ac:dyDescent="0.25"/>
  <cols>
    <col min="1" max="1" width="22" customWidth="1"/>
    <col min="6" max="6" width="12.5703125" customWidth="1"/>
    <col min="8" max="8" width="11" customWidth="1"/>
  </cols>
  <sheetData>
    <row r="3" spans="1:11" ht="16.5" x14ac:dyDescent="0.25">
      <c r="A3" s="3" t="s">
        <v>35</v>
      </c>
      <c r="H3" s="45" t="s">
        <v>29</v>
      </c>
      <c r="I3" s="45"/>
    </row>
    <row r="4" spans="1:11" ht="15.75" x14ac:dyDescent="0.25">
      <c r="A4" s="17" t="str">
        <f>FORHINDRINGSBANE!A23</f>
        <v xml:space="preserve">værtsklubbens navn: </v>
      </c>
      <c r="B4" s="53">
        <f>FORHINDRINGSBANE!B23</f>
        <v>0</v>
      </c>
      <c r="C4" s="53"/>
      <c r="D4" s="53"/>
      <c r="E4" s="53"/>
      <c r="F4" s="26" t="str">
        <f>FORHINDRINGSBANE!F23</f>
        <v>point i alt</v>
      </c>
      <c r="G4" s="13">
        <f>FORHINDRINGSBANE!G23</f>
        <v>4</v>
      </c>
      <c r="H4" s="46">
        <f>FORHINDRINGSBANE!H23</f>
        <v>1</v>
      </c>
      <c r="I4" s="46"/>
    </row>
    <row r="5" spans="1:11" ht="15.75" x14ac:dyDescent="0.25">
      <c r="A5" s="18" t="str">
        <f>FORHINDRINGSBANE!A24</f>
        <v xml:space="preserve">gæsteklub 1’s navn: </v>
      </c>
      <c r="B5" s="53">
        <f>FORHINDRINGSBANE!B24</f>
        <v>0</v>
      </c>
      <c r="C5" s="53"/>
      <c r="D5" s="53"/>
      <c r="E5" s="53"/>
      <c r="F5" s="27" t="str">
        <f>FORHINDRINGSBANE!F24</f>
        <v>point i alt</v>
      </c>
      <c r="G5" s="12">
        <f>FORHINDRINGSBANE!G24</f>
        <v>4</v>
      </c>
      <c r="H5" s="46">
        <f>FORHINDRINGSBANE!H24</f>
        <v>1</v>
      </c>
      <c r="I5" s="46"/>
    </row>
    <row r="6" spans="1:11" ht="15.75" x14ac:dyDescent="0.25">
      <c r="A6" s="22" t="str">
        <f>FORHINDRINGSBANE!A25</f>
        <v xml:space="preserve">gæsteklub 2’s navn: </v>
      </c>
      <c r="B6" s="53">
        <f>FORHINDRINGSBANE!B25</f>
        <v>0</v>
      </c>
      <c r="C6" s="53"/>
      <c r="D6" s="53"/>
      <c r="E6" s="53"/>
      <c r="F6" s="28" t="str">
        <f>FORHINDRINGSBANE!F25</f>
        <v>point i alt</v>
      </c>
      <c r="G6" s="19">
        <f>FORHINDRINGSBANE!G25</f>
        <v>4</v>
      </c>
      <c r="H6" s="46">
        <f>FORHINDRINGSBANE!H25</f>
        <v>1</v>
      </c>
      <c r="I6" s="46"/>
    </row>
    <row r="8" spans="1:11" ht="16.5" x14ac:dyDescent="0.25">
      <c r="A8" s="3" t="s">
        <v>36</v>
      </c>
      <c r="H8" s="45" t="s">
        <v>29</v>
      </c>
      <c r="I8" s="45"/>
    </row>
    <row r="9" spans="1:11" ht="15.75" x14ac:dyDescent="0.25">
      <c r="A9" s="17" t="str">
        <f>PONYGAMES!A14</f>
        <v xml:space="preserve">værtsklubbens navn: </v>
      </c>
      <c r="B9" s="53">
        <f>PONYGAMES!B14</f>
        <v>0</v>
      </c>
      <c r="C9" s="53"/>
      <c r="D9" s="53"/>
      <c r="E9" s="53"/>
      <c r="F9" s="26" t="str">
        <f>PONYGAMES!F14</f>
        <v>point i alt</v>
      </c>
      <c r="G9" s="13">
        <f>PONYGAMES!G14</f>
        <v>0</v>
      </c>
      <c r="H9" s="46" t="str">
        <f>PONYGAMES!H14</f>
        <v/>
      </c>
      <c r="I9" s="46"/>
    </row>
    <row r="10" spans="1:11" ht="15.75" x14ac:dyDescent="0.25">
      <c r="A10" s="18" t="str">
        <f>PONYGAMES!A15</f>
        <v xml:space="preserve">gæsteklub 1’s navn: </v>
      </c>
      <c r="B10" s="53">
        <f>PONYGAMES!B15</f>
        <v>0</v>
      </c>
      <c r="C10" s="53"/>
      <c r="D10" s="53"/>
      <c r="E10" s="53"/>
      <c r="F10" s="27" t="str">
        <f>PONYGAMES!F15</f>
        <v>point i alt</v>
      </c>
      <c r="G10" s="12">
        <f>PONYGAMES!G15</f>
        <v>0</v>
      </c>
      <c r="H10" s="46" t="str">
        <f>PONYGAMES!H15</f>
        <v/>
      </c>
      <c r="I10" s="46"/>
    </row>
    <row r="11" spans="1:11" ht="15.75" x14ac:dyDescent="0.25">
      <c r="A11" s="22" t="str">
        <f>PONYGAMES!A16</f>
        <v xml:space="preserve">gæsteklub 2’s navn: </v>
      </c>
      <c r="B11" s="53">
        <f>PONYGAMES!B16</f>
        <v>0</v>
      </c>
      <c r="C11" s="53"/>
      <c r="D11" s="53"/>
      <c r="E11" s="53"/>
      <c r="F11" s="28" t="str">
        <f>PONYGAMES!F16</f>
        <v>point i alt</v>
      </c>
      <c r="G11" s="19">
        <f>PONYGAMES!G16</f>
        <v>0</v>
      </c>
      <c r="H11" s="46" t="str">
        <f>PONYGAMES!H16</f>
        <v/>
      </c>
      <c r="I11" s="46"/>
    </row>
    <row r="13" spans="1:11" ht="16.5" x14ac:dyDescent="0.25">
      <c r="H13" s="54" t="s">
        <v>9</v>
      </c>
      <c r="I13" s="54"/>
      <c r="J13" s="45" t="s">
        <v>29</v>
      </c>
      <c r="K13" s="45"/>
    </row>
    <row r="14" spans="1:11" ht="15.75" x14ac:dyDescent="0.25">
      <c r="F14" s="37" t="s">
        <v>34</v>
      </c>
      <c r="G14" s="38"/>
      <c r="H14" s="55">
        <f>SUM(G4+G9)</f>
        <v>4</v>
      </c>
      <c r="I14" s="55"/>
      <c r="J14" s="46">
        <f>IF(H14&gt;0,RANK(H14,$H$14:$H$16,0),"")</f>
        <v>1</v>
      </c>
      <c r="K14" s="46"/>
    </row>
    <row r="15" spans="1:11" ht="15.75" x14ac:dyDescent="0.25">
      <c r="F15" s="39" t="s">
        <v>37</v>
      </c>
      <c r="G15" s="40"/>
      <c r="H15" s="55">
        <f t="shared" ref="H15:H16" si="0">SUM(G5+G10)</f>
        <v>4</v>
      </c>
      <c r="I15" s="55"/>
      <c r="J15" s="46">
        <f t="shared" ref="J15:J16" si="1">IF(H15&gt;0,RANK(H15,$H$14:$H$16,0),"")</f>
        <v>1</v>
      </c>
      <c r="K15" s="46"/>
    </row>
    <row r="16" spans="1:11" ht="15.75" x14ac:dyDescent="0.25">
      <c r="F16" s="41" t="s">
        <v>38</v>
      </c>
      <c r="G16" s="42"/>
      <c r="H16" s="55">
        <f t="shared" si="0"/>
        <v>4</v>
      </c>
      <c r="I16" s="55"/>
      <c r="J16" s="46">
        <f t="shared" si="1"/>
        <v>1</v>
      </c>
      <c r="K16" s="46"/>
    </row>
  </sheetData>
  <mergeCells count="25">
    <mergeCell ref="B10:E10"/>
    <mergeCell ref="H10:I10"/>
    <mergeCell ref="H13:I13"/>
    <mergeCell ref="F14:G14"/>
    <mergeCell ref="F15:G15"/>
    <mergeCell ref="H14:I14"/>
    <mergeCell ref="H15:I15"/>
    <mergeCell ref="B6:E6"/>
    <mergeCell ref="H6:I6"/>
    <mergeCell ref="H8:I8"/>
    <mergeCell ref="B9:E9"/>
    <mergeCell ref="H9:I9"/>
    <mergeCell ref="H3:I3"/>
    <mergeCell ref="B4:E4"/>
    <mergeCell ref="H4:I4"/>
    <mergeCell ref="B5:E5"/>
    <mergeCell ref="H5:I5"/>
    <mergeCell ref="J13:K13"/>
    <mergeCell ref="J14:K14"/>
    <mergeCell ref="J15:K15"/>
    <mergeCell ref="J16:K16"/>
    <mergeCell ref="B11:E11"/>
    <mergeCell ref="H11:I11"/>
    <mergeCell ref="F16:G16"/>
    <mergeCell ref="H16:I16"/>
  </mergeCells>
  <conditionalFormatting sqref="H4:H6">
    <cfRule type="cellIs" dxfId="8" priority="7" operator="equal">
      <formula>3</formula>
    </cfRule>
    <cfRule type="cellIs" dxfId="7" priority="8" operator="equal">
      <formula>2</formula>
    </cfRule>
    <cfRule type="cellIs" dxfId="6" priority="9" operator="equal">
      <formula>1</formula>
    </cfRule>
  </conditionalFormatting>
  <conditionalFormatting sqref="H9:H11">
    <cfRule type="cellIs" dxfId="5" priority="4" operator="equal">
      <formula>3</formula>
    </cfRule>
    <cfRule type="cellIs" dxfId="4" priority="5" operator="equal">
      <formula>2</formula>
    </cfRule>
    <cfRule type="cellIs" dxfId="3" priority="6" operator="equal">
      <formula>1</formula>
    </cfRule>
  </conditionalFormatting>
  <conditionalFormatting sqref="J14:J16">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7817361D62B24999C8FF4662E8A8B5" ma:contentTypeVersion="14" ma:contentTypeDescription="Opret et nyt dokument." ma:contentTypeScope="" ma:versionID="8ba21888b52a0cf4f67d250abdc2b277">
  <xsd:schema xmlns:xsd="http://www.w3.org/2001/XMLSchema" xmlns:xs="http://www.w3.org/2001/XMLSchema" xmlns:p="http://schemas.microsoft.com/office/2006/metadata/properties" xmlns:ns2="a6adbd01-1b2c-46f9-aa69-e60abcc4f436" xmlns:ns3="b28961ea-3f2c-4d42-8e65-7d54fc1172dc" targetNamespace="http://schemas.microsoft.com/office/2006/metadata/properties" ma:root="true" ma:fieldsID="b3a631a74f7a20f8b04ebd4d8e0c87d0" ns2:_="" ns3:_="">
    <xsd:import namespace="a6adbd01-1b2c-46f9-aa69-e60abcc4f436"/>
    <xsd:import namespace="b28961ea-3f2c-4d42-8e65-7d54fc1172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adbd01-1b2c-46f9-aa69-e60abcc4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Thumbnail" ma:index="21" nillable="true" ma:displayName="Thumbnail" ma:format="Dropdown" ma:internalName="Thumbnai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8961ea-3f2c-4d42-8e65-7d54fc1172dc"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a6adbd01-1b2c-46f9-aa69-e60abcc4f436" xsi:nil="true"/>
  </documentManagement>
</p:properties>
</file>

<file path=customXml/itemProps1.xml><?xml version="1.0" encoding="utf-8"?>
<ds:datastoreItem xmlns:ds="http://schemas.openxmlformats.org/officeDocument/2006/customXml" ds:itemID="{CE1ED80D-1EFD-40F5-9B2B-36A5889CFC15}"/>
</file>

<file path=customXml/itemProps2.xml><?xml version="1.0" encoding="utf-8"?>
<ds:datastoreItem xmlns:ds="http://schemas.openxmlformats.org/officeDocument/2006/customXml" ds:itemID="{418BE2C4-A25C-4A76-9ED3-19166E16FC4C}"/>
</file>

<file path=customXml/itemProps3.xml><?xml version="1.0" encoding="utf-8"?>
<ds:datastoreItem xmlns:ds="http://schemas.openxmlformats.org/officeDocument/2006/customXml" ds:itemID="{77DF9D37-2FE1-4E5D-8418-031DA2A170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Info</vt:lpstr>
      <vt:lpstr>FORHINDRINGSBANE</vt:lpstr>
      <vt:lpstr>PONYGAMES</vt:lpstr>
      <vt:lpstr>Indsend resultaterne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Iversholt</dc:creator>
  <cp:lastModifiedBy>Eva Iversholt</cp:lastModifiedBy>
  <dcterms:created xsi:type="dcterms:W3CDTF">2022-04-21T06:13:18Z</dcterms:created>
  <dcterms:modified xsi:type="dcterms:W3CDTF">2022-04-27T05:19:51Z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0x010100417817361D62B24999C8FF4662E8A8B5</vt:lpwstr>
  </property>
</Properties>
</file>